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<sst xmlns="http://schemas.openxmlformats.org/spreadsheetml/2006/main" count="292" uniqueCount="219">
  <si>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</si>
  <si>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</si>
  <si>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</si>
  <si>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</si>
  <si>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</si>
  <si>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</si>
  <si>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</si>
  <si>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</si>
  <si>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</si>
  <si>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</si>
  <si>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</si>
  <si>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</si>
  <si>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</si>
  <si>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</si>
  <si>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</si>
  <si>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</si>
  <si>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</si>
  <si>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</si>
  <si>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</si>
  <si>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</si>
  <si>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</si>
  <si>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</si>
  <si>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</si>
  <si>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</si>
  <si>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</si>
  <si>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</si>
  <si>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</si>
  <si>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</si>
  <si>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</si>
  <si>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</si>
  <si>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</si>
  <si>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</si>
  <si>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</si>
  <si>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</si>
  <si>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</si>
  <si>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</si>
  <si>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</si>
  <si>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</si>
  <si>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</si>
  <si>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</si>
  <si>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</si>
  <si>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</si>
  <si>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</si>
  <si>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</si>
  <si>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</si>
  <si>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</si>
  <si>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</si>
  <si>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</si>
  <si>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</si>
  <si>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</si>
  <si>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</si>
  <si>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</si>
  <si>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</si>
  <si>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</si>
  <si>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</si>
  <si>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</si>
  <si>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</si>
  <si>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</si>
  <si>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</si>
  <si>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</si>
  <si>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</si>
  <si>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</si>
  <si>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</si>
  <si>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</si>
  <si>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</si>
  <si>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</si>
  <si>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</si>
  <si>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</si>
  <si>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</si>
  <si>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</si>
  <si>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</si>
  <si>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</si>
  <si>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</si>
  <si>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</si>
  <si>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</si>
  <si>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</si>
  <si>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</si>
  <si>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</si>
  <si>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</si>
  <si>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</si>
  <si>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</si>
  <si>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</si>
  <si>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</si>
  <si>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</si>
  <si>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</si>
  <si>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</si>
  <si>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</si>
  <si>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</si>
  <si>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</si>
  <si>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</si>
  <si>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</si>
  <si>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</si>
  <si>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</si>
  <si>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</si>
  <si>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</si>
  <si>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</si>
  <si>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</si>
  <si>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</si>
  <si>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</si>
  <si>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</si>
  <si>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</si>
  <si>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</si>
  <si>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</si>
  <si>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</si>
  <si>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</si>
  <si>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</si>
  <si>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</si>
  <si>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</si>
  <si>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</si>
  <si>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</si>
  <si>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</si>
  <si>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</si>
  <si>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</si>
  <si>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</si>
  <si>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</si>
  <si>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</si>
  <si>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</si>
  <si>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</si>
  <si>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</si>
  <si>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</si>
  <si>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</si>
  <si>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</si>
  <si>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</si>
  <si>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</si>
  <si>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</si>
  <si>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</si>
  <si>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</si>
  <si>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</si>
  <si>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</si>
  <si>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</si>
  <si>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</si>
  <si>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</si>
  <si>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</si>
  <si>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</si>
  <si>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</si>
  <si>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</si>
  <si>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</si>
  <si>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</si>
  <si>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</si>
  <si>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</si>
  <si>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</si>
  <si>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</si>
  <si>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</si>
  <si>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</si>
  <si>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</si>
  <si>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</si>
  <si>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</si>
  <si>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</si>
  <si>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</si>
  <si>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</si>
  <si>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</si>
  <si>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</si>
  <si>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</si>
  <si>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</si>
  <si>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</si>
  <si>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</si>
  <si>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</si>
  <si>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</si>
  <si>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</si>
  <si>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</si>
  <si>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</si>
  <si>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</si>
  <si>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</si>
  <si>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</si>
  <si>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</si>
  <si>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</si>
  <si>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</si>
  <si>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</si>
  <si>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</si>
  <si>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</si>
  <si>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</si>
  <si>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</si>
  <si>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</si>
  <si>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</si>
  <si>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</si>
  <si>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</si>
  <si>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</si>
  <si>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</si>
  <si>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</si>
  <si>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</si>
  <si>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</si>
  <si>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</si>
  <si>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</si>
  <si>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</si>
  <si>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</si>
  <si>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</si>
  <si>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</si>
  <si>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</si>
  <si>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</si>
  <si>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</si>
  <si>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</si>
  <si>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</si>
  <si>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</si>
  <si>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</si>
  <si>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</si>
  <si>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</si>
  <si>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</si>
  <si>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</si>
  <si>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</si>
  <si>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</si>
  <si>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</si>
  <si>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</si>
  <si>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</si>
  <si>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</si>
  <si>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</si>
  <si>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</si>
  <si>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</si>
  <si>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</si>
  <si>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</si>
  <si>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</si>
  <si>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</si>
  <si>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</si>
  <si>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Дзержинський міський суд Донецької області</t>
  </si>
  <si>
    <t>85200.м. Торецьк.вул. 50 – річчя Жовтня 4</t>
  </si>
  <si>
    <t>Доручення судів України / іноземних судів</t>
  </si>
  <si>
    <t xml:space="preserve">Розглянуто справ судом присяжних </t>
  </si>
  <si>
    <t>Є.В. Челюбєєв</t>
  </si>
  <si>
    <t>О.В. Маслов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</si>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</sst>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&amp;L5C3CFEC3&amp;C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272</v>
      </c>
      <c r="F6" s="103">
        <v>170</v>
      </c>
      <c r="G6" s="103">
        <v>2</v>
      </c>
      <c r="H6" s="103">
        <v>134</v>
      </c>
      <c r="I6" s="121" t="s">
        <v>208</v>
      </c>
      <c r="J6" s="103">
        <v>138</v>
      </c>
      <c r="K6" s="84">
        <v>26</v>
      </c>
      <c r="L6" s="91">
        <f>E6-F6</f>
        <v>102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630</v>
      </c>
      <c r="F7" s="103">
        <v>588</v>
      </c>
      <c r="G7" s="103">
        <v>3</v>
      </c>
      <c r="H7" s="103">
        <v>574</v>
      </c>
      <c r="I7" s="103">
        <v>473</v>
      </c>
      <c r="J7" s="103">
        <v>56</v>
      </c>
      <c r="K7" s="84"/>
      <c r="L7" s="91">
        <f>E7-F7</f>
        <v>42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97</v>
      </c>
      <c r="F9" s="103">
        <v>87</v>
      </c>
      <c r="G9" s="103"/>
      <c r="H9" s="85">
        <v>87</v>
      </c>
      <c r="I9" s="103">
        <v>62</v>
      </c>
      <c r="J9" s="103">
        <v>10</v>
      </c>
      <c r="K9" s="84"/>
      <c r="L9" s="91">
        <f>E9-F9</f>
        <v>10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5</v>
      </c>
      <c r="F13" s="103"/>
      <c r="G13" s="103"/>
      <c r="H13" s="103">
        <v>2</v>
      </c>
      <c r="I13" s="103"/>
      <c r="J13" s="103">
        <v>3</v>
      </c>
      <c r="K13" s="84"/>
      <c r="L13" s="91">
        <f>E13-F13</f>
        <v>5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16</v>
      </c>
      <c r="F14" s="106">
        <v>15</v>
      </c>
      <c r="G14" s="106"/>
      <c r="H14" s="106">
        <v>16</v>
      </c>
      <c r="I14" s="106">
        <v>16</v>
      </c>
      <c r="J14" s="106"/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1025</v>
      </c>
      <c r="F16" s="84">
        <f>SUM(F6:F15)</f>
        <v>865</v>
      </c>
      <c r="G16" s="84">
        <f>SUM(G6:G15)</f>
        <v>5</v>
      </c>
      <c r="H16" s="84">
        <f>SUM(H6:H15)</f>
        <v>818</v>
      </c>
      <c r="I16" s="84">
        <f>SUM(I6:I15)</f>
        <v>552</v>
      </c>
      <c r="J16" s="84">
        <f>SUM(J6:J15)</f>
        <v>207</v>
      </c>
      <c r="K16" s="84">
        <f>SUM(K6:K15)</f>
        <v>26</v>
      </c>
      <c r="L16" s="91">
        <f>E16-F16</f>
        <v>160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</v>
      </c>
      <c r="F17" s="84">
        <v>5</v>
      </c>
      <c r="G17" s="84"/>
      <c r="H17" s="84">
        <v>5</v>
      </c>
      <c r="I17" s="84">
        <v>5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</v>
      </c>
      <c r="F18" s="84">
        <v>5</v>
      </c>
      <c r="G18" s="84"/>
      <c r="H18" s="84">
        <v>4</v>
      </c>
      <c r="I18" s="84">
        <v>3</v>
      </c>
      <c r="J18" s="84">
        <v>1</v>
      </c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</v>
      </c>
      <c r="F25" s="94">
        <v>5</v>
      </c>
      <c r="G25" s="94"/>
      <c r="H25" s="94">
        <v>4</v>
      </c>
      <c r="I25" s="94">
        <v>3</v>
      </c>
      <c r="J25" s="94">
        <v>1</v>
      </c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279</v>
      </c>
      <c r="F26" s="84">
        <v>240</v>
      </c>
      <c r="G26" s="84">
        <v>2</v>
      </c>
      <c r="H26" s="84">
        <v>274</v>
      </c>
      <c r="I26" s="84">
        <v>166</v>
      </c>
      <c r="J26" s="84">
        <v>5</v>
      </c>
      <c r="K26" s="84"/>
      <c r="L26" s="91">
        <f>E26-F26</f>
        <v>39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322</v>
      </c>
      <c r="F28" s="84">
        <v>301</v>
      </c>
      <c r="G28" s="84"/>
      <c r="H28" s="84">
        <v>300</v>
      </c>
      <c r="I28" s="84">
        <v>285</v>
      </c>
      <c r="J28" s="84">
        <v>22</v>
      </c>
      <c r="K28" s="84">
        <v>3</v>
      </c>
      <c r="L28" s="91">
        <f>E28-F28</f>
        <v>21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367</v>
      </c>
      <c r="F29" s="84">
        <v>313</v>
      </c>
      <c r="G29" s="84">
        <v>3</v>
      </c>
      <c r="H29" s="84">
        <v>305</v>
      </c>
      <c r="I29" s="84">
        <v>274</v>
      </c>
      <c r="J29" s="84">
        <v>62</v>
      </c>
      <c r="K29" s="84">
        <v>2</v>
      </c>
      <c r="L29" s="91">
        <f>E29-F29</f>
        <v>54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24</v>
      </c>
      <c r="F30" s="84">
        <v>23</v>
      </c>
      <c r="G30" s="84"/>
      <c r="H30" s="84">
        <v>24</v>
      </c>
      <c r="I30" s="84">
        <v>20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25</v>
      </c>
      <c r="F31" s="84">
        <v>21</v>
      </c>
      <c r="G31" s="84"/>
      <c r="H31" s="84">
        <v>22</v>
      </c>
      <c r="I31" s="84">
        <v>18</v>
      </c>
      <c r="J31" s="84">
        <v>3</v>
      </c>
      <c r="K31" s="84"/>
      <c r="L31" s="91">
        <f>E31-F31</f>
        <v>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9</v>
      </c>
      <c r="F32" s="84">
        <v>8</v>
      </c>
      <c r="G32" s="84"/>
      <c r="H32" s="84">
        <v>9</v>
      </c>
      <c r="I32" s="84">
        <v>2</v>
      </c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9</v>
      </c>
      <c r="F34" s="84">
        <v>8</v>
      </c>
      <c r="G34" s="84"/>
      <c r="H34" s="84">
        <v>9</v>
      </c>
      <c r="I34" s="84">
        <v>8</v>
      </c>
      <c r="J34" s="84"/>
      <c r="K34" s="84"/>
      <c r="L34" s="91">
        <f>E34-F34</f>
        <v>1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7</v>
      </c>
      <c r="F36" s="84">
        <v>6</v>
      </c>
      <c r="G36" s="84">
        <v>1</v>
      </c>
      <c r="H36" s="84">
        <v>5</v>
      </c>
      <c r="I36" s="84">
        <v>2</v>
      </c>
      <c r="J36" s="84">
        <v>2</v>
      </c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158</v>
      </c>
      <c r="F37" s="84">
        <v>152</v>
      </c>
      <c r="G37" s="84">
        <v>3</v>
      </c>
      <c r="H37" s="84">
        <v>143</v>
      </c>
      <c r="I37" s="84">
        <v>78</v>
      </c>
      <c r="J37" s="84">
        <v>15</v>
      </c>
      <c r="K37" s="84"/>
      <c r="L37" s="91">
        <f>E37-F37</f>
        <v>6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/>
      <c r="G38" s="84"/>
      <c r="H38" s="84">
        <v>1</v>
      </c>
      <c r="I38" s="84"/>
      <c r="J38" s="84"/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/>
      <c r="G39" s="84"/>
      <c r="H39" s="84">
        <v>2</v>
      </c>
      <c r="I39" s="84">
        <v>1</v>
      </c>
      <c r="J39" s="84"/>
      <c r="K39" s="84"/>
      <c r="L39" s="91">
        <f>E39-F39</f>
        <v>2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905</v>
      </c>
      <c r="F40" s="94">
        <v>793</v>
      </c>
      <c r="G40" s="94">
        <v>9</v>
      </c>
      <c r="H40" s="94">
        <v>796</v>
      </c>
      <c r="I40" s="94">
        <v>551</v>
      </c>
      <c r="J40" s="94">
        <v>109</v>
      </c>
      <c r="K40" s="94">
        <v>5</v>
      </c>
      <c r="L40" s="91">
        <f>E40-F40</f>
        <v>112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787</v>
      </c>
      <c r="F41" s="84">
        <v>767</v>
      </c>
      <c r="G41" s="84"/>
      <c r="H41" s="84">
        <v>721</v>
      </c>
      <c r="I41" s="121" t="s">
        <v>208</v>
      </c>
      <c r="J41" s="84">
        <v>66</v>
      </c>
      <c r="K41" s="84">
        <v>5</v>
      </c>
      <c r="L41" s="91">
        <f>E41-F41</f>
        <v>20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</v>
      </c>
      <c r="F42" s="84"/>
      <c r="G42" s="84"/>
      <c r="H42" s="84">
        <v>2</v>
      </c>
      <c r="I42" s="121" t="s">
        <v>208</v>
      </c>
      <c r="J42" s="84">
        <v>5</v>
      </c>
      <c r="K42" s="84">
        <v>4</v>
      </c>
      <c r="L42" s="91">
        <f>E42-F42</f>
        <v>7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20</v>
      </c>
      <c r="F43" s="84">
        <v>20</v>
      </c>
      <c r="G43" s="84"/>
      <c r="H43" s="84">
        <v>20</v>
      </c>
      <c r="I43" s="84">
        <v>16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807</v>
      </c>
      <c r="F45" s="84">
        <f aca="true" t="shared" si="0" ref="F45:K45">F41+F43+F44</f>
        <v>787</v>
      </c>
      <c r="G45" s="84">
        <f t="shared" si="0"/>
        <v>0</v>
      </c>
      <c r="H45" s="84">
        <f t="shared" si="0"/>
        <v>741</v>
      </c>
      <c r="I45" s="84">
        <f>I43+I44</f>
        <v>16</v>
      </c>
      <c r="J45" s="84">
        <f t="shared" si="0"/>
        <v>66</v>
      </c>
      <c r="K45" s="84">
        <f t="shared" si="0"/>
        <v>5</v>
      </c>
      <c r="L45" s="91">
        <f>E45-F45</f>
        <v>20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2742</v>
      </c>
      <c r="F46" s="84">
        <f t="shared" si="1"/>
        <v>2450</v>
      </c>
      <c r="G46" s="84">
        <f t="shared" si="1"/>
        <v>14</v>
      </c>
      <c r="H46" s="84">
        <f t="shared" si="1"/>
        <v>2359</v>
      </c>
      <c r="I46" s="84">
        <f t="shared" si="1"/>
        <v>1122</v>
      </c>
      <c r="J46" s="84">
        <f t="shared" si="1"/>
        <v>383</v>
      </c>
      <c r="K46" s="84">
        <f t="shared" si="1"/>
        <v>36</v>
      </c>
      <c r="L46" s="91">
        <f>E46-F46</f>
        <v>292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&amp;L5C3CFEC3&amp;C&amp;R2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164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18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783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&amp;L5C3CFEC3&amp;C&amp;R3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136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125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99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207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8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165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72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72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465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440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12599592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2218327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8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2131</v>
      </c>
      <c r="F58" s="109">
        <f>F59+F62+F63+F64</f>
        <v>188</v>
      </c>
      <c r="G58" s="109">
        <f>G59+G62+G63+G64</f>
        <v>33</v>
      </c>
      <c r="H58" s="109">
        <f>H59+H62+H63+H64</f>
        <v>5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690</v>
      </c>
      <c r="F59" s="94">
        <v>112</v>
      </c>
      <c r="G59" s="94">
        <v>12</v>
      </c>
      <c r="H59" s="94">
        <v>2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92</v>
      </c>
      <c r="F60" s="86">
        <v>31</v>
      </c>
      <c r="G60" s="86">
        <v>9</v>
      </c>
      <c r="H60" s="86">
        <v>2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499</v>
      </c>
      <c r="F61" s="86">
        <v>75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700</v>
      </c>
      <c r="F63" s="84">
        <v>76</v>
      </c>
      <c r="G63" s="84">
        <v>17</v>
      </c>
      <c r="H63" s="84">
        <v>3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737</v>
      </c>
      <c r="F64" s="84"/>
      <c r="G64" s="84">
        <v>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248</v>
      </c>
      <c r="G68" s="115">
        <v>10321673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50</v>
      </c>
      <c r="G69" s="117">
        <v>9276245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198</v>
      </c>
      <c r="G70" s="117">
        <v>1045428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77</v>
      </c>
      <c r="G71" s="115">
        <v>47583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&amp;L5C3CFEC3&amp;C&amp;R4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9.399477806788513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12.560386473429952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4.587155963302752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7.575757575757576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96.28571428571429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294.875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342.75</v>
      </c>
    </row>
    <row r="11" spans="1:4" ht="16.5" customHeight="1">
      <c r="A11" s="223" t="s">
        <v>62</v>
      </c>
      <c r="B11" s="225"/>
      <c r="C11" s="10">
        <v>9</v>
      </c>
      <c r="D11" s="84">
        <v>42</v>
      </c>
    </row>
    <row r="12" spans="1:4" ht="16.5" customHeight="1">
      <c r="A12" s="252" t="s">
        <v>103</v>
      </c>
      <c r="B12" s="252"/>
      <c r="C12" s="10">
        <v>10</v>
      </c>
      <c r="D12" s="84">
        <v>55</v>
      </c>
    </row>
    <row r="13" spans="1:4" ht="16.5" customHeight="1">
      <c r="A13" s="249" t="s">
        <v>201</v>
      </c>
      <c r="B13" s="251"/>
      <c r="C13" s="10">
        <v>11</v>
      </c>
      <c r="D13" s="94">
        <v>117</v>
      </c>
    </row>
    <row r="14" spans="1:4" ht="16.5" customHeight="1">
      <c r="A14" s="249" t="s">
        <v>202</v>
      </c>
      <c r="B14" s="251"/>
      <c r="C14" s="10">
        <v>12</v>
      </c>
      <c r="D14" s="94">
        <v>26</v>
      </c>
    </row>
    <row r="15" spans="1:4" ht="16.5" customHeight="1">
      <c r="A15" s="252" t="s">
        <v>30</v>
      </c>
      <c r="B15" s="252"/>
      <c r="C15" s="10">
        <v>13</v>
      </c>
      <c r="D15" s="84">
        <v>55</v>
      </c>
    </row>
    <row r="16" spans="1:4" ht="16.5" customHeight="1">
      <c r="A16" s="252" t="s">
        <v>104</v>
      </c>
      <c r="B16" s="252"/>
      <c r="C16" s="10">
        <v>14</v>
      </c>
      <c r="D16" s="84">
        <v>55</v>
      </c>
    </row>
    <row r="17" spans="1:5" ht="16.5" customHeight="1">
      <c r="A17" s="252" t="s">
        <v>108</v>
      </c>
      <c r="B17" s="25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>
        <v>380958719876</v>
      </c>
      <c r="D25" s="336"/>
    </row>
    <row r="26" spans="1:4" ht="12.75">
      <c r="A26" s="63" t="s">
        <v>100</v>
      </c>
      <c r="B26" s="82"/>
      <c r="C26" s="337">
        <v>380624743411</v>
      </c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&amp;L5C3CFEC3&amp;C&amp;R5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Home</cp:lastModifiedBy>
  <cp:lastPrinted>2021-09-02T06:14:55Z</cp:lastPrinted>
  <dcterms:created xsi:type="dcterms:W3CDTF">2004-04-20T14:33:35Z</dcterms:created>
  <dcterms:modified xsi:type="dcterms:W3CDTF">2024-01-14T17:06:46Z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1-мзс_00225_4.2023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5C3CFEC3</vt:lpwstr>
  </property>
  <property fmtid="{D5CDD505-2E9C-101B-9397-08002B2CF9AE}" pid="9" name="Підрозділ">
    <vt:lpwstr>Дзержинський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